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<sst xmlns="http://schemas.openxmlformats.org/spreadsheetml/2006/main" count="51" uniqueCount="33">
  <si>
    <t>トレーニングMAX</t>
  </si>
  <si>
    <t>←トレーニングMAXとする重量を選択してください</t>
  </si>
  <si>
    <t>1RM</t>
  </si>
  <si>
    <t>←ここに自分のMAX重量を入力してください</t>
  </si>
  <si>
    <t>種目</t>
  </si>
  <si>
    <t>セット数</t>
  </si>
  <si>
    <t>回数</t>
  </si>
  <si>
    <t>重量（%1RM）</t>
  </si>
  <si>
    <t>95%1RM</t>
  </si>
  <si>
    <t>week1</t>
  </si>
  <si>
    <t>DL</t>
  </si>
  <si>
    <t>90%1RM</t>
  </si>
  <si>
    <t>week2</t>
  </si>
  <si>
    <t>week3</t>
  </si>
  <si>
    <t>week4</t>
  </si>
  <si>
    <t>補助種目</t>
  </si>
  <si>
    <t>３〜５</t>
  </si>
  <si>
    <t>１０〜２０</t>
  </si>
  <si>
    <t>week5</t>
  </si>
  <si>
    <t>week6</t>
  </si>
  <si>
    <t>week7</t>
  </si>
  <si>
    <t>week8</t>
  </si>
  <si>
    <t>week9</t>
  </si>
  <si>
    <t>week10</t>
  </si>
  <si>
    <t>week11</t>
  </si>
  <si>
    <t>week12</t>
  </si>
  <si>
    <t>week13</t>
  </si>
  <si>
    <t>week14</t>
  </si>
  <si>
    <t>week15</t>
  </si>
  <si>
    <t>week16</t>
  </si>
  <si>
    <t>OFF</t>
  </si>
  <si>
    <t>week17</t>
  </si>
  <si>
    <t>MAX測定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</si>
</sst>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color rgb="FFFF0000"/>
      <name val="Arial"/>
    </font>
    <font>
      <color theme="1"/>
      <name val="Arial"/>
      <scheme val="minor"/>
    </font>
    <font>
      <color rgb="FFFF0000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FAFAFA"/>
        <bgColor rgb="FFFAFAFA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3" numFmtId="0" xfId="0" applyBorder="1" applyFont="1"/>
    <xf borderId="2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/>
    </xf>
    <xf borderId="0" fillId="0" fontId="4" numFmtId="0" xfId="0" applyAlignment="1" applyFont="1">
      <alignment readingOrder="0"/>
    </xf>
    <xf borderId="3" fillId="0" fontId="1" numFmtId="0" xfId="0" applyBorder="1" applyFont="1"/>
    <xf borderId="4" fillId="0" fontId="1" numFmtId="0" xfId="0" applyAlignment="1" applyBorder="1" applyFont="1">
      <alignment horizontal="center"/>
    </xf>
    <xf borderId="2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2" fillId="2" fontId="1" numFmtId="0" xfId="0" applyAlignment="1" applyBorder="1" applyFill="1" applyFont="1">
      <alignment vertical="bottom"/>
    </xf>
    <xf borderId="4" fillId="0" fontId="1" numFmtId="0" xfId="0" applyBorder="1" applyFont="1"/>
    <xf borderId="1" fillId="0" fontId="5" numFmtId="0" xfId="0" applyBorder="1" applyFont="1"/>
    <xf borderId="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5"/>
  </cols>
  <sheetData>
    <row r="1">
      <c r="A1" s="1"/>
    </row>
    <row r="2">
      <c r="A2" s="2" t="s">
        <v>0</v>
      </c>
      <c r="B2" s="3">
        <v>200.0</v>
      </c>
      <c r="C2" s="4" t="s">
        <v>1</v>
      </c>
      <c r="D2" s="5"/>
      <c r="E2" s="5"/>
      <c r="G2" s="6" t="s">
        <v>2</v>
      </c>
      <c r="H2" s="7">
        <v>200.0</v>
      </c>
      <c r="I2" s="8" t="s">
        <v>3</v>
      </c>
    </row>
    <row r="3">
      <c r="A3" s="9"/>
      <c r="B3" s="10" t="s">
        <v>4</v>
      </c>
      <c r="C3" s="10" t="s">
        <v>5</v>
      </c>
      <c r="D3" s="10" t="s">
        <v>6</v>
      </c>
      <c r="E3" s="10" t="s">
        <v>7</v>
      </c>
      <c r="G3" s="11" t="s">
        <v>8</v>
      </c>
      <c r="H3" s="12">
        <f>H2*0.95</f>
        <v>190</v>
      </c>
    </row>
    <row r="4">
      <c r="A4" s="13" t="s">
        <v>9</v>
      </c>
      <c r="B4" s="10" t="s">
        <v>10</v>
      </c>
      <c r="C4" s="10">
        <v>5.0</v>
      </c>
      <c r="D4" s="10">
        <v>5.0</v>
      </c>
      <c r="E4" s="10">
        <f>MROUND(B$2*0.7,(2.5))</f>
        <v>140</v>
      </c>
      <c r="G4" s="11" t="s">
        <v>11</v>
      </c>
      <c r="H4" s="12">
        <f>H2*0.9</f>
        <v>180</v>
      </c>
    </row>
    <row r="5">
      <c r="A5" s="13" t="s">
        <v>12</v>
      </c>
      <c r="B5" s="10" t="s">
        <v>10</v>
      </c>
      <c r="C5" s="10">
        <v>5.0</v>
      </c>
      <c r="D5" s="10">
        <v>3.0</v>
      </c>
      <c r="E5" s="10">
        <f>MROUND(B$2*0.75,(2.5))</f>
        <v>150</v>
      </c>
    </row>
    <row r="6">
      <c r="A6" s="13" t="s">
        <v>13</v>
      </c>
      <c r="B6" s="10" t="s">
        <v>10</v>
      </c>
      <c r="C6" s="10">
        <v>5.0</v>
      </c>
      <c r="D6" s="10">
        <v>1.0</v>
      </c>
      <c r="E6" s="10">
        <f>MROUND(B$2*0.8,(2.5))</f>
        <v>160</v>
      </c>
    </row>
    <row r="7">
      <c r="A7" s="13" t="s">
        <v>14</v>
      </c>
      <c r="B7" s="10" t="s">
        <v>15</v>
      </c>
      <c r="C7" s="10" t="s">
        <v>16</v>
      </c>
      <c r="D7" s="10" t="s">
        <v>17</v>
      </c>
      <c r="E7" s="14"/>
    </row>
    <row r="8">
      <c r="A8" s="13" t="s">
        <v>18</v>
      </c>
      <c r="B8" s="10" t="s">
        <v>10</v>
      </c>
      <c r="C8" s="10">
        <v>5.0</v>
      </c>
      <c r="D8" s="10">
        <v>5.0</v>
      </c>
      <c r="E8" s="10">
        <f>MROUND(B$2*0.75,(2.5))</f>
        <v>150</v>
      </c>
    </row>
    <row r="9">
      <c r="A9" s="13" t="s">
        <v>19</v>
      </c>
      <c r="B9" s="10" t="s">
        <v>10</v>
      </c>
      <c r="C9" s="10">
        <v>5.0</v>
      </c>
      <c r="D9" s="10">
        <v>3.0</v>
      </c>
      <c r="E9" s="10">
        <f>MROUND(B$2*0.8,(2.5))</f>
        <v>160</v>
      </c>
    </row>
    <row r="10">
      <c r="A10" s="13" t="s">
        <v>20</v>
      </c>
      <c r="B10" s="10" t="s">
        <v>10</v>
      </c>
      <c r="C10" s="10">
        <v>5.0</v>
      </c>
      <c r="D10" s="10">
        <v>1.0</v>
      </c>
      <c r="E10" s="10">
        <f>MROUND(B$2*0.85,(2.5))</f>
        <v>170</v>
      </c>
    </row>
    <row r="11">
      <c r="A11" s="13" t="s">
        <v>21</v>
      </c>
      <c r="B11" s="10" t="s">
        <v>15</v>
      </c>
      <c r="C11" s="10" t="s">
        <v>16</v>
      </c>
      <c r="D11" s="10" t="s">
        <v>17</v>
      </c>
      <c r="E11" s="15"/>
    </row>
    <row r="12">
      <c r="A12" s="13" t="s">
        <v>22</v>
      </c>
      <c r="B12" s="10" t="s">
        <v>10</v>
      </c>
      <c r="C12" s="10">
        <v>4.0</v>
      </c>
      <c r="D12" s="10">
        <v>5.0</v>
      </c>
      <c r="E12" s="10">
        <f>MROUND(B$2*0.8,(2.5))</f>
        <v>160</v>
      </c>
    </row>
    <row r="13">
      <c r="A13" s="13" t="s">
        <v>23</v>
      </c>
      <c r="B13" s="10" t="s">
        <v>10</v>
      </c>
      <c r="C13" s="10">
        <v>4.0</v>
      </c>
      <c r="D13" s="10">
        <v>3.0</v>
      </c>
      <c r="E13" s="10">
        <f>MROUND(B$2*0.85,(2.5))</f>
        <v>170</v>
      </c>
    </row>
    <row r="14">
      <c r="A14" s="13" t="s">
        <v>24</v>
      </c>
      <c r="B14" s="10" t="s">
        <v>10</v>
      </c>
      <c r="C14" s="10">
        <v>4.0</v>
      </c>
      <c r="D14" s="10">
        <v>1.0</v>
      </c>
      <c r="E14" s="10">
        <f>MROUND(B$2*0.9,(2.5))</f>
        <v>180</v>
      </c>
    </row>
    <row r="15">
      <c r="A15" s="13" t="s">
        <v>25</v>
      </c>
      <c r="B15" s="10" t="s">
        <v>15</v>
      </c>
      <c r="C15" s="10" t="s">
        <v>16</v>
      </c>
      <c r="D15" s="10" t="s">
        <v>17</v>
      </c>
      <c r="E15" s="14"/>
    </row>
    <row r="16">
      <c r="A16" s="13" t="s">
        <v>26</v>
      </c>
      <c r="B16" s="10" t="s">
        <v>10</v>
      </c>
      <c r="C16" s="10">
        <v>3.0</v>
      </c>
      <c r="D16" s="10">
        <v>5.0</v>
      </c>
      <c r="E16" s="10">
        <f>MROUND(B$2*0.85,(2.5))</f>
        <v>170</v>
      </c>
    </row>
    <row r="17">
      <c r="A17" s="13" t="s">
        <v>27</v>
      </c>
      <c r="B17" s="10" t="s">
        <v>10</v>
      </c>
      <c r="C17" s="10">
        <v>3.0</v>
      </c>
      <c r="D17" s="10">
        <v>3.0</v>
      </c>
      <c r="E17" s="10">
        <f>MROUND(B$2*0.9,(2.5))</f>
        <v>180</v>
      </c>
    </row>
    <row r="18">
      <c r="A18" s="13" t="s">
        <v>28</v>
      </c>
      <c r="B18" s="10" t="s">
        <v>10</v>
      </c>
      <c r="C18" s="10">
        <v>3.0</v>
      </c>
      <c r="D18" s="10">
        <v>1.0</v>
      </c>
      <c r="E18" s="10">
        <f>MROUND(B$2*0.95,(2.5))</f>
        <v>190</v>
      </c>
    </row>
    <row r="19">
      <c r="A19" s="13" t="s">
        <v>29</v>
      </c>
      <c r="B19" s="2" t="s">
        <v>30</v>
      </c>
      <c r="C19" s="16"/>
      <c r="D19" s="16"/>
      <c r="E19" s="17"/>
    </row>
    <row r="20">
      <c r="A20" s="13" t="s">
        <v>31</v>
      </c>
      <c r="B20" s="10" t="s">
        <v>10</v>
      </c>
      <c r="C20" s="2" t="s">
        <v>32</v>
      </c>
      <c r="D20" s="16"/>
      <c r="E20" s="17"/>
    </row>
  </sheetData>
  <mergeCells count="3">
    <mergeCell ref="A1:E1"/>
    <mergeCell ref="B19:E19"/>
    <mergeCell ref="C20:E20"/>
  </mergeCells>
  <dataValidations>
    <dataValidation type="list" allowBlank="1" showErrorMessage="1" sqref="B2">
      <formula1>'シート1'!$H$2:$H$4</formula1>
    </dataValidation>
  </dataValidations>
  <drawing r:id="rId1"/>
</worksheet>
</file>